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Vrijburg1\Desktop\"/>
    </mc:Choice>
  </mc:AlternateContent>
  <bookViews>
    <workbookView xWindow="0" yWindow="0" windowWidth="14370" windowHeight="7350"/>
  </bookViews>
  <sheets>
    <sheet name="Blad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E26" i="1"/>
  <c r="E28" i="1"/>
  <c r="F26" i="1"/>
  <c r="F28" i="1"/>
  <c r="F18" i="1"/>
  <c r="F29" i="1"/>
  <c r="F30" i="1"/>
  <c r="E18" i="1"/>
  <c r="E29" i="1"/>
  <c r="D18" i="1"/>
  <c r="D29" i="1"/>
  <c r="D30" i="1"/>
</calcChain>
</file>

<file path=xl/sharedStrings.xml><?xml version="1.0" encoding="utf-8"?>
<sst xmlns="http://schemas.openxmlformats.org/spreadsheetml/2006/main" count="46" uniqueCount="42">
  <si>
    <t>Begroting</t>
  </si>
  <si>
    <t>Realisatie</t>
  </si>
  <si>
    <t>algemene kosten</t>
  </si>
  <si>
    <t>kerkgebouw</t>
  </si>
  <si>
    <t>jeugdwerk</t>
  </si>
  <si>
    <t>Vrijburg</t>
  </si>
  <si>
    <t>afschrijving</t>
  </si>
  <si>
    <t>totale uitgaven</t>
  </si>
  <si>
    <t>beleggingen</t>
  </si>
  <si>
    <t>totale inkomsten</t>
  </si>
  <si>
    <t>begrotingssaldo</t>
  </si>
  <si>
    <t>reserves</t>
  </si>
  <si>
    <t>Stichting Adriaan Blok</t>
  </si>
  <si>
    <t>RGA</t>
  </si>
  <si>
    <t xml:space="preserve">Realisatie </t>
  </si>
  <si>
    <t>UITGAVEN</t>
  </si>
  <si>
    <t>INKOMSTEN</t>
  </si>
  <si>
    <t>SALDO</t>
  </si>
  <si>
    <t>RESERVES</t>
  </si>
  <si>
    <t>SALDO excl. Beleggingen</t>
  </si>
  <si>
    <t>REMONSTRANTSE  GEMEENTE  AMSTERDAM</t>
  </si>
  <si>
    <t>salarissen, 0.5 pred.</t>
  </si>
  <si>
    <t>bijdr.leden/vrienden</t>
  </si>
  <si>
    <t>verh. kerk en kosterij</t>
  </si>
  <si>
    <t>contributies vallen mee</t>
  </si>
  <si>
    <t>opbrengsten verhuur verder omhoog</t>
  </si>
  <si>
    <t>deel aandelen op tijd verkocht</t>
  </si>
  <si>
    <t>zelfs zonder beleggingsopbrengsten</t>
  </si>
  <si>
    <t>hadden we bijna begrotingsevenwicht</t>
  </si>
  <si>
    <t>structureel</t>
  </si>
  <si>
    <t>voorzieningen</t>
  </si>
  <si>
    <t>Toelichting realisatie 2016</t>
  </si>
  <si>
    <t>stijging personeelslasten</t>
  </si>
  <si>
    <t>hogere kosten publiciteit</t>
  </si>
  <si>
    <t>reserve onderhoud 30 mille</t>
  </si>
  <si>
    <t>Vrijstelling ook in 2016</t>
  </si>
  <si>
    <t xml:space="preserve">Kosten Vrijburg blijven beheerst </t>
  </si>
  <si>
    <t>valt structureel lager uit</t>
  </si>
  <si>
    <t xml:space="preserve">      </t>
  </si>
  <si>
    <t>inclusief voorziening onderhoud</t>
  </si>
  <si>
    <t>kinderkerk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</si>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</sst>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3" fillId="0" borderId="2" xfId="0" applyFont="1" applyBorder="1"/>
    <xf numFmtId="0" fontId="1" fillId="0" borderId="3" xfId="0" applyFont="1" applyBorder="1"/>
    <xf numFmtId="0" fontId="0" fillId="0" borderId="1" xfId="0" applyBorder="1"/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Border="1"/>
    <xf numFmtId="0" fontId="1" fillId="0" borderId="6" xfId="0" applyFont="1" applyBorder="1"/>
    <xf numFmtId="3" fontId="1" fillId="0" borderId="4" xfId="0" applyNumberFormat="1" applyFont="1" applyBorder="1"/>
    <xf numFmtId="3" fontId="2" fillId="0" borderId="5" xfId="0" applyNumberFormat="1" applyFont="1" applyBorder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1" fillId="0" borderId="7" xfId="0" applyFont="1" applyBorder="1"/>
    <xf numFmtId="0" fontId="2" fillId="0" borderId="7" xfId="0" applyFont="1" applyBorder="1"/>
    <xf numFmtId="0" fontId="4" fillId="0" borderId="1" xfId="0" applyFont="1" applyBorder="1"/>
    <xf numFmtId="0" fontId="4" fillId="0" borderId="2" xfId="0" applyFont="1" applyBorder="1"/>
    <xf numFmtId="0" fontId="3" fillId="2" borderId="1" xfId="0" applyFont="1" applyFill="1" applyBorder="1"/>
    <xf numFmtId="0" fontId="0" fillId="2" borderId="2" xfId="0" applyFill="1" applyBorder="1"/>
    <xf numFmtId="0" fontId="5" fillId="0" borderId="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topLeftCell="C3" workbookViewId="0">
      <selection activeCell="Q3" sqref="Q3:T5"/>
    </sheetView>
  </sheetViews>
  <sheetFormatPr defaultRowHeight="15" x14ac:dyDescent="0.25"/>
  <sheetData>
    <row r="2" spans="1:17" x14ac:dyDescent="0.25">
      <c r="A2" s="24" t="s">
        <v>20</v>
      </c>
    </row>
    <row r="4" spans="1:17" ht="15.75" thickBot="1" x14ac:dyDescent="0.3">
      <c r="G4" s="24"/>
      <c r="N4" s="24"/>
    </row>
    <row r="5" spans="1:17" x14ac:dyDescent="0.25">
      <c r="A5" s="24" t="s">
        <v>15</v>
      </c>
      <c r="B5" s="24"/>
      <c r="D5" s="1">
        <v>2012</v>
      </c>
      <c r="E5" s="3">
        <v>2013</v>
      </c>
      <c r="F5" s="4">
        <v>2014</v>
      </c>
      <c r="G5" s="27">
        <v>2015</v>
      </c>
      <c r="H5" s="5" t="s">
        <v>31</v>
      </c>
      <c r="K5" s="27">
        <v>2016</v>
      </c>
      <c r="L5" s="24"/>
      <c r="N5" s="27">
        <v>2016</v>
      </c>
      <c r="O5" s="24"/>
      <c r="Q5" s="27">
        <v>2017</v>
      </c>
    </row>
    <row r="6" spans="1:17" ht="15.75" thickBot="1" x14ac:dyDescent="0.3">
      <c r="D6" s="6" t="s">
        <v>1</v>
      </c>
      <c r="E6" s="9" t="s">
        <v>1</v>
      </c>
      <c r="F6" s="31" t="s">
        <v>14</v>
      </c>
      <c r="G6" s="28" t="s">
        <v>1</v>
      </c>
      <c r="K6" s="28" t="s">
        <v>0</v>
      </c>
      <c r="N6" s="28" t="s">
        <v>1</v>
      </c>
      <c r="O6" s="24"/>
      <c r="Q6" s="28" t="s">
        <v>0</v>
      </c>
    </row>
    <row r="7" spans="1:17" x14ac:dyDescent="0.25">
      <c r="D7" s="10">
        <v>135000</v>
      </c>
      <c r="E7" s="3">
        <v>133983</v>
      </c>
      <c r="F7" s="15">
        <v>83783</v>
      </c>
      <c r="G7" s="16">
        <v>90648</v>
      </c>
      <c r="H7" t="s">
        <v>32</v>
      </c>
      <c r="K7" s="16">
        <v>100000</v>
      </c>
      <c r="L7" s="2" t="s">
        <v>21</v>
      </c>
      <c r="N7" s="16">
        <v>86462</v>
      </c>
      <c r="P7" t="s">
        <v>38</v>
      </c>
      <c r="Q7" s="16">
        <v>100000</v>
      </c>
    </row>
    <row r="8" spans="1:17" x14ac:dyDescent="0.25">
      <c r="D8" s="13">
        <v>0</v>
      </c>
      <c r="E8" s="14">
        <v>0</v>
      </c>
      <c r="F8" s="15">
        <v>0</v>
      </c>
      <c r="G8" s="16"/>
      <c r="K8" s="16"/>
      <c r="N8" s="16"/>
      <c r="Q8" s="16"/>
    </row>
    <row r="9" spans="1:17" x14ac:dyDescent="0.25">
      <c r="D9" s="17">
        <v>6000</v>
      </c>
      <c r="E9" s="14">
        <v>5604</v>
      </c>
      <c r="F9" s="15">
        <v>5706</v>
      </c>
      <c r="G9" s="16">
        <v>6735</v>
      </c>
      <c r="H9" t="s">
        <v>33</v>
      </c>
      <c r="K9" s="16">
        <v>6000</v>
      </c>
      <c r="L9" s="2" t="s">
        <v>2</v>
      </c>
      <c r="N9" s="16">
        <v>10474</v>
      </c>
      <c r="Q9" s="16">
        <v>6000</v>
      </c>
    </row>
    <row r="10" spans="1:17" x14ac:dyDescent="0.25">
      <c r="D10" s="18">
        <v>78500</v>
      </c>
      <c r="E10" s="19">
        <v>91915</v>
      </c>
      <c r="F10" s="14">
        <v>98283</v>
      </c>
      <c r="G10" s="16">
        <v>104587</v>
      </c>
      <c r="H10" t="s">
        <v>34</v>
      </c>
      <c r="K10" s="16">
        <v>80000</v>
      </c>
      <c r="L10" s="2" t="s">
        <v>3</v>
      </c>
      <c r="N10" s="16">
        <v>90334</v>
      </c>
      <c r="Q10" s="16">
        <v>100000</v>
      </c>
    </row>
    <row r="11" spans="1:17" x14ac:dyDescent="0.25">
      <c r="D11" s="12">
        <v>13000</v>
      </c>
      <c r="E11" s="14">
        <v>12285</v>
      </c>
      <c r="F11" s="15">
        <v>11340</v>
      </c>
      <c r="G11" s="16">
        <v>0</v>
      </c>
      <c r="H11" t="s">
        <v>35</v>
      </c>
      <c r="K11" s="16">
        <v>11000</v>
      </c>
      <c r="L11" s="2" t="s">
        <v>41</v>
      </c>
      <c r="N11" s="16">
        <v>780</v>
      </c>
      <c r="Q11" s="16">
        <v>0</v>
      </c>
    </row>
    <row r="12" spans="1:17" x14ac:dyDescent="0.25">
      <c r="D12" s="12"/>
      <c r="E12" s="14">
        <v>300</v>
      </c>
      <c r="F12" s="15">
        <v>-200</v>
      </c>
      <c r="G12" s="16">
        <v>600</v>
      </c>
      <c r="K12" s="16"/>
      <c r="L12" s="2" t="s">
        <v>40</v>
      </c>
      <c r="N12" s="16">
        <v>0</v>
      </c>
      <c r="Q12" s="16">
        <v>3000</v>
      </c>
    </row>
    <row r="13" spans="1:17" x14ac:dyDescent="0.25">
      <c r="D13" s="17">
        <v>3500</v>
      </c>
      <c r="E13" s="14">
        <v>3384</v>
      </c>
      <c r="F13" s="15">
        <v>3000</v>
      </c>
      <c r="G13" s="16">
        <v>3000</v>
      </c>
      <c r="K13" s="16">
        <v>4000</v>
      </c>
      <c r="L13" s="2" t="s">
        <v>4</v>
      </c>
      <c r="N13" s="16">
        <v>3000</v>
      </c>
      <c r="Q13" s="16">
        <v>4000</v>
      </c>
    </row>
    <row r="14" spans="1:17" x14ac:dyDescent="0.25">
      <c r="D14" s="12">
        <v>21500</v>
      </c>
      <c r="E14" s="14">
        <v>17268</v>
      </c>
      <c r="F14" s="15">
        <v>13446</v>
      </c>
      <c r="G14" s="16">
        <v>12149</v>
      </c>
      <c r="H14" t="s">
        <v>36</v>
      </c>
      <c r="K14" s="16">
        <v>19000</v>
      </c>
      <c r="L14" s="2" t="s">
        <v>5</v>
      </c>
      <c r="N14" s="16">
        <v>21054</v>
      </c>
      <c r="Q14" s="16">
        <v>16000</v>
      </c>
    </row>
    <row r="15" spans="1:17" ht="15.75" thickBot="1" x14ac:dyDescent="0.3">
      <c r="D15" s="6">
        <v>1000</v>
      </c>
      <c r="E15" s="7">
        <v>10535</v>
      </c>
      <c r="F15" s="8">
        <v>11460</v>
      </c>
      <c r="G15" s="20">
        <v>9205</v>
      </c>
      <c r="H15" t="s">
        <v>37</v>
      </c>
      <c r="K15" s="20">
        <v>12000</v>
      </c>
      <c r="L15" s="2" t="s">
        <v>6</v>
      </c>
      <c r="N15" s="20">
        <v>2201</v>
      </c>
      <c r="Q15" s="20">
        <v>6000</v>
      </c>
    </row>
    <row r="16" spans="1:17" x14ac:dyDescent="0.25">
      <c r="E16" s="21"/>
      <c r="F16" s="21"/>
    </row>
    <row r="17" spans="1:17" x14ac:dyDescent="0.25">
      <c r="E17" s="21"/>
      <c r="F17" s="21"/>
    </row>
    <row r="18" spans="1:17" x14ac:dyDescent="0.25">
      <c r="D18" s="2">
        <f>SUM(D7:D17)</f>
        <v>258500</v>
      </c>
      <c r="E18" s="21">
        <f>SUM(E7:E17)</f>
        <v>275274</v>
      </c>
      <c r="F18" s="21">
        <f>SUM(F7:F17)</f>
        <v>226818</v>
      </c>
      <c r="G18" s="5">
        <v>226924</v>
      </c>
      <c r="H18" s="5"/>
      <c r="I18" s="5"/>
      <c r="J18" s="5"/>
      <c r="K18">
        <v>232000</v>
      </c>
      <c r="L18" s="5" t="s">
        <v>7</v>
      </c>
      <c r="M18" s="5"/>
      <c r="N18" s="5">
        <v>214305</v>
      </c>
      <c r="Q18">
        <v>235000</v>
      </c>
    </row>
    <row r="19" spans="1:17" x14ac:dyDescent="0.25">
      <c r="E19" s="21"/>
      <c r="F19" s="21"/>
    </row>
    <row r="20" spans="1:17" x14ac:dyDescent="0.25">
      <c r="E20" s="21"/>
      <c r="F20" s="21"/>
      <c r="L20" s="2"/>
    </row>
    <row r="21" spans="1:17" ht="15.75" thickBot="1" x14ac:dyDescent="0.3">
      <c r="E21" s="21"/>
      <c r="F21" s="21"/>
    </row>
    <row r="22" spans="1:17" x14ac:dyDescent="0.25">
      <c r="A22" s="24" t="s">
        <v>16</v>
      </c>
      <c r="B22" s="24"/>
      <c r="D22" s="22">
        <v>111500</v>
      </c>
      <c r="E22" s="3">
        <v>119907</v>
      </c>
      <c r="F22" s="3">
        <v>107503</v>
      </c>
      <c r="G22" s="11">
        <v>112459</v>
      </c>
      <c r="H22" t="s">
        <v>24</v>
      </c>
      <c r="K22" s="11">
        <v>110000</v>
      </c>
      <c r="L22" s="2" t="s">
        <v>22</v>
      </c>
      <c r="N22" s="11">
        <v>111651</v>
      </c>
      <c r="Q22" s="11">
        <v>100000</v>
      </c>
    </row>
    <row r="23" spans="1:17" x14ac:dyDescent="0.25">
      <c r="D23" s="23">
        <v>56000</v>
      </c>
      <c r="E23" s="14">
        <v>56516</v>
      </c>
      <c r="F23" s="14">
        <v>95151</v>
      </c>
      <c r="G23" s="16">
        <v>97285</v>
      </c>
      <c r="H23" s="2" t="s">
        <v>25</v>
      </c>
      <c r="K23" s="16">
        <v>95000</v>
      </c>
      <c r="L23" s="2" t="s">
        <v>23</v>
      </c>
      <c r="N23" s="16">
        <v>109415</v>
      </c>
      <c r="Q23" s="16">
        <v>95000</v>
      </c>
    </row>
    <row r="24" spans="1:17" ht="15.75" thickBot="1" x14ac:dyDescent="0.3">
      <c r="D24" s="20">
        <v>86000</v>
      </c>
      <c r="E24" s="7">
        <v>73292</v>
      </c>
      <c r="F24" s="7">
        <v>90899</v>
      </c>
      <c r="G24" s="20">
        <v>78793</v>
      </c>
      <c r="H24" t="s">
        <v>26</v>
      </c>
      <c r="K24" s="20">
        <v>25000</v>
      </c>
      <c r="L24" s="2" t="s">
        <v>8</v>
      </c>
      <c r="N24" s="20">
        <v>25701</v>
      </c>
      <c r="Q24" s="20">
        <v>25000</v>
      </c>
    </row>
    <row r="25" spans="1:17" x14ac:dyDescent="0.25">
      <c r="E25" s="21"/>
      <c r="F25" s="21"/>
    </row>
    <row r="26" spans="1:17" x14ac:dyDescent="0.25">
      <c r="D26" s="2">
        <f>SUM(D22:D25)</f>
        <v>253500</v>
      </c>
      <c r="E26" s="21">
        <f>SUM(E22:E25)</f>
        <v>249715</v>
      </c>
      <c r="F26" s="21">
        <f>SUM(F22:F25)</f>
        <v>293553</v>
      </c>
      <c r="G26" s="5">
        <v>288537</v>
      </c>
      <c r="H26" s="5"/>
      <c r="I26" s="5"/>
      <c r="J26" s="5"/>
      <c r="K26">
        <v>230000</v>
      </c>
      <c r="L26" s="5" t="s">
        <v>9</v>
      </c>
      <c r="M26" s="5"/>
      <c r="N26" s="5">
        <v>246767</v>
      </c>
      <c r="Q26">
        <v>220000</v>
      </c>
    </row>
    <row r="27" spans="1:17" x14ac:dyDescent="0.25">
      <c r="E27" s="21"/>
      <c r="F27" s="21"/>
    </row>
    <row r="28" spans="1:17" x14ac:dyDescent="0.25">
      <c r="D28">
        <f>D26</f>
        <v>253500</v>
      </c>
      <c r="E28" s="21">
        <f>E26</f>
        <v>249715</v>
      </c>
      <c r="F28" s="21">
        <f>F26</f>
        <v>293553</v>
      </c>
    </row>
    <row r="29" spans="1:17" ht="15.75" thickBot="1" x14ac:dyDescent="0.3">
      <c r="D29">
        <f>D18</f>
        <v>258500</v>
      </c>
      <c r="E29" s="21">
        <f>E18</f>
        <v>275274</v>
      </c>
      <c r="F29" s="21">
        <f>F18</f>
        <v>226818</v>
      </c>
    </row>
    <row r="30" spans="1:17" ht="15.75" thickBot="1" x14ac:dyDescent="0.3">
      <c r="A30" s="24" t="s">
        <v>17</v>
      </c>
      <c r="B30" s="24"/>
      <c r="D30" s="25">
        <f>SUM(D28-D29)</f>
        <v>-5000</v>
      </c>
      <c r="E30" s="26">
        <v>-25559</v>
      </c>
      <c r="F30" s="26">
        <f>SUM(F28-F29)</f>
        <v>66735</v>
      </c>
      <c r="G30" s="29">
        <v>61613</v>
      </c>
      <c r="H30" s="5" t="s">
        <v>27</v>
      </c>
      <c r="I30" s="5"/>
      <c r="J30" s="5"/>
      <c r="K30" s="11">
        <v>-2000</v>
      </c>
      <c r="L30" s="5" t="s">
        <v>10</v>
      </c>
      <c r="M30" s="5"/>
      <c r="N30" s="29">
        <v>32462</v>
      </c>
      <c r="Q30" s="11">
        <v>-15000</v>
      </c>
    </row>
    <row r="31" spans="1:17" ht="15.75" thickBot="1" x14ac:dyDescent="0.3">
      <c r="A31" s="24" t="s">
        <v>19</v>
      </c>
      <c r="B31" s="24"/>
      <c r="D31">
        <v>-101000</v>
      </c>
      <c r="E31">
        <v>-98851</v>
      </c>
      <c r="F31">
        <v>-24164</v>
      </c>
      <c r="G31" s="30">
        <v>-17180</v>
      </c>
      <c r="H31" s="24" t="s">
        <v>28</v>
      </c>
      <c r="K31" s="20">
        <v>-27000</v>
      </c>
      <c r="L31" t="s">
        <v>29</v>
      </c>
      <c r="N31" s="30">
        <v>6761</v>
      </c>
      <c r="Q31" s="20">
        <v>-40000</v>
      </c>
    </row>
    <row r="32" spans="1:17" ht="15.75" thickBot="1" x14ac:dyDescent="0.3"/>
    <row r="33" spans="1:15" x14ac:dyDescent="0.25">
      <c r="A33" s="24" t="s">
        <v>18</v>
      </c>
      <c r="B33" s="24"/>
      <c r="D33">
        <v>912467</v>
      </c>
      <c r="E33">
        <v>907192</v>
      </c>
      <c r="F33">
        <v>973927</v>
      </c>
      <c r="G33" s="11">
        <v>1076837</v>
      </c>
      <c r="I33" t="s">
        <v>13</v>
      </c>
      <c r="L33" s="5" t="s">
        <v>11</v>
      </c>
      <c r="N33" s="11">
        <v>1109299</v>
      </c>
    </row>
    <row r="34" spans="1:15" ht="15.75" thickBot="1" x14ac:dyDescent="0.3">
      <c r="G34" s="20">
        <v>125000</v>
      </c>
      <c r="I34" t="s">
        <v>12</v>
      </c>
      <c r="L34" s="24" t="s">
        <v>30</v>
      </c>
      <c r="N34" s="20">
        <v>154266</v>
      </c>
      <c r="O34" t="s">
        <v>39</v>
      </c>
    </row>
  </sheetData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Vrijburg1</cp:lastModifiedBy>
  <cp:lastPrinted>2016-05-03T14:08:30Z</cp:lastPrinted>
  <dcterms:created xsi:type="dcterms:W3CDTF">2013-11-03T17:02:41Z</dcterms:created>
  <dcterms:modified xsi:type="dcterms:W3CDTF">2017-06-14T12:15:51Z</dcterms:modified>
</cp:coreProperties>
</file>